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9200" windowHeight="10995" activeTab="2"/>
  </bookViews>
  <sheets>
    <sheet name="Activo" sheetId="1" r:id="rId1"/>
    <sheet name="Pasivo" sheetId="2" r:id="rId2"/>
    <sheet name="PÉRDIDAS Y GANANCIAS" sheetId="3" r:id="rId3"/>
    <sheet name="Hoja2" sheetId="4" r:id="rId4"/>
  </sheets>
  <definedNames>
    <definedName name="_xlnm.Print_Area" localSheetId="0">'Activo'!$A$1:$B$23</definedName>
    <definedName name="_xlnm.Print_Area" localSheetId="1">'Pasivo'!$A$1:$B$32</definedName>
    <definedName name="_xlnm.Print_Titles" localSheetId="0">'Activo'!$1:$8</definedName>
    <definedName name="_xlnm.Print_Titles" localSheetId="1">'Pasivo'!$1:$8</definedName>
  </definedNames>
  <calcPr fullCalcOnLoad="1"/>
</workbook>
</file>

<file path=xl/sharedStrings.xml><?xml version="1.0" encoding="utf-8"?>
<sst xmlns="http://schemas.openxmlformats.org/spreadsheetml/2006/main" count="87" uniqueCount="79">
  <si>
    <t>Balance de Situación</t>
  </si>
  <si>
    <t>Empresa: FUNDACION ANA CAROLINA DIEZ MAHOU</t>
  </si>
  <si>
    <t>Período: de Enero a Diciembre</t>
  </si>
  <si>
    <t>Fecha: 04/03/2016</t>
  </si>
  <si>
    <t>Pasivo</t>
  </si>
  <si>
    <t>A) PATRIMONIO NETO</t>
  </si>
  <si>
    <t xml:space="preserve">      A-1) Fondos propios</t>
  </si>
  <si>
    <t xml:space="preserve">      I. Capital</t>
  </si>
  <si>
    <t xml:space="preserve">      1. Capital escriturado</t>
  </si>
  <si>
    <t xml:space="preserve">          101    FONDO SOCIAL</t>
  </si>
  <si>
    <t xml:space="preserve">      V. Resultados de ejercicios anteriores</t>
  </si>
  <si>
    <t xml:space="preserve">          120    REMANENTE</t>
  </si>
  <si>
    <t xml:space="preserve">          121    RDOS NEGATIVOS EJS. ANTERIORES</t>
  </si>
  <si>
    <t xml:space="preserve">      VI. Otras aportaciones de socios</t>
  </si>
  <si>
    <t xml:space="preserve">          118    APORTACIONES DE SOCIOS O PROPI</t>
  </si>
  <si>
    <t xml:space="preserve">      VII. Resultado del ejercicio</t>
  </si>
  <si>
    <t>C) PASIVO CORRIENTE</t>
  </si>
  <si>
    <t xml:space="preserve">      III. Deudas a corto plazo</t>
  </si>
  <si>
    <t xml:space="preserve">      3. Otras deudas a corto plazo</t>
  </si>
  <si>
    <t xml:space="preserve">          551    CTA CORRIENTE SOC. Y ADMINIST.</t>
  </si>
  <si>
    <t xml:space="preserve">      V. Acreedores comerc. y otras cuentas a pagar</t>
  </si>
  <si>
    <t xml:space="preserve">      1. Proveedores</t>
  </si>
  <si>
    <t xml:space="preserve">      b) Proveedores a corto plazo</t>
  </si>
  <si>
    <t xml:space="preserve">          400    PROVEEDORES</t>
  </si>
  <si>
    <t xml:space="preserve">      2. Otros acreedores</t>
  </si>
  <si>
    <t xml:space="preserve">          410    ACREEDORES POR PRESTACIONES DE</t>
  </si>
  <si>
    <t xml:space="preserve">          475    HP, ACREED. CONCEPTOS FISCALES</t>
  </si>
  <si>
    <t xml:space="preserve">          476    ORGANI.DE LA SS.SS.,ACREEDORES</t>
  </si>
  <si>
    <t>T O T A L   PATRIMONIO NETO Y PASIVO</t>
  </si>
  <si>
    <t>Activo</t>
  </si>
  <si>
    <t>A) ACTIVO NO CORRIENTE</t>
  </si>
  <si>
    <t xml:space="preserve">      VI. Activos por Impuesto diferido</t>
  </si>
  <si>
    <t xml:space="preserve">          474    ACTIVOS POR IMPUESTO DIFERIDO</t>
  </si>
  <si>
    <t>B) ACTIVO CORRIENTE</t>
  </si>
  <si>
    <t xml:space="preserve">      II. Existencias</t>
  </si>
  <si>
    <t xml:space="preserve">          407    ANTICIPOS A PROVEEDORES</t>
  </si>
  <si>
    <t xml:space="preserve">      III.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</si>
  <si>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</si>
  <si>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</si>
  <si>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    430    CLIENTES</t>
  </si>
  <si>
    <t xml:space="preserve">      3. Otros deudores</t>
  </si>
  <si>
    <t xml:space="preserve">          460    ANTICIPOS DE REMUNERACIONES</t>
  </si>
  <si>
    <t xml:space="preserve">      VII. Efectivo y otros activos líquidos equival.</t>
  </si>
  <si>
    <t xml:space="preserve">          572    BCOS E INS.CRÉD. C/C VIS.,EURO</t>
  </si>
  <si>
    <t>T O T A L   A C T I V O</t>
  </si>
  <si>
    <t>Cuenta de Pérdidas y Ganancias</t>
  </si>
  <si>
    <t xml:space="preserve"> A) OPERACIONES CONTINUADAS</t>
  </si>
  <si>
    <t xml:space="preserve">  1. Importe neto de la cifra de negocios</t>
  </si>
  <si>
    <t xml:space="preserve">      a) Ventas</t>
  </si>
  <si>
    <t xml:space="preserve">          700    VENTAS DE MERCADERÍAS</t>
  </si>
  <si>
    <t xml:space="preserve">          708    DEVOLUCIONES VTAS.Y OP. SIMIL.</t>
  </si>
  <si>
    <t xml:space="preserve">      b) Prestaciones de servicio</t>
  </si>
  <si>
    <t xml:space="preserve">          705    PRESTACIONES DE SERVICIOS</t>
  </si>
  <si>
    <t xml:space="preserve">  4. Aprovisionamientos</t>
  </si>
  <si>
    <t xml:space="preserve">      a) Consumo de mercaderias</t>
  </si>
  <si>
    <t xml:space="preserve">          600    COMPRAS DE MERCADERÍAS</t>
  </si>
  <si>
    <t xml:space="preserve">      c) Trabajos realizados por otras empresas</t>
  </si>
  <si>
    <t xml:space="preserve">          607    TRABAJOS REALIZADOS POR OTRAS</t>
  </si>
  <si>
    <t xml:space="preserve">  5. Otros ingresos de explotación</t>
  </si>
  <si>
    <t xml:space="preserve">      b) Subvenciones de explotación incorp. al res</t>
  </si>
  <si>
    <t xml:space="preserve">          740    SUBV.,DONA. Y LEGADOS EXPLOTA.</t>
  </si>
  <si>
    <t xml:space="preserve">  6. Gastos de personal</t>
  </si>
  <si>
    <t xml:space="preserve">      a) Sueldos, salarios y auxiliares</t>
  </si>
  <si>
    <t xml:space="preserve">          640    SUELDOS Y SALARIOS</t>
  </si>
  <si>
    <t xml:space="preserve">      b) Cargas sociales</t>
  </si>
  <si>
    <t xml:space="preserve">          642    SEGURIDAD SOCIAL A CARGO DE LA</t>
  </si>
  <si>
    <t xml:space="preserve">  7. Otros gastos de explotación</t>
  </si>
  <si>
    <t xml:space="preserve">      a) Servicios exteriores</t>
  </si>
  <si>
    <t xml:space="preserve">          622    REPARACIONES Y CONSERVACIÓN</t>
  </si>
  <si>
    <t xml:space="preserve">          623    SERVICIOS PROFESIONALES INDEP.</t>
  </si>
  <si>
    <t xml:space="preserve">          625    PRIMAS DE SEGUROS</t>
  </si>
  <si>
    <t xml:space="preserve">          626    SERVICIOS BANCARIOS Y SIMILARE</t>
  </si>
  <si>
    <t xml:space="preserve">          627    PUBLICID., PROPAGANDA Y RR.PP.</t>
  </si>
  <si>
    <t xml:space="preserve">          629    OTROS SERVICIOS</t>
  </si>
  <si>
    <t xml:space="preserve"> A.1) RESULTADOS DE EXPLOTACIÓN</t>
  </si>
  <si>
    <t xml:space="preserve"> A.3) RESULTADO ANTES DE IMPUESTOS</t>
  </si>
  <si>
    <t xml:space="preserve"> A.4) RESUL. DEL EJERC. PROC. DE OPERAC. CONTIN.</t>
  </si>
  <si>
    <t xml:space="preserve"> B) OPERACIONES INTERRUMPIDAS</t>
  </si>
  <si>
    <t xml:space="preserve"> A.5) RESULTADO DEL EJERCICIO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</si>
</sst>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.00;[Red]\-#,##0.00;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48.421875" style="0" bestFit="1" customWidth="1"/>
    <col min="2" max="2" width="9.140625" style="0" bestFit="1" customWidth="1"/>
  </cols>
  <sheetData>
    <row r="1" ht="23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29</v>
      </c>
      <c r="B7" s="4">
        <v>2015</v>
      </c>
    </row>
    <row r="9" spans="1:2" ht="12.75">
      <c r="A9" s="2" t="s">
        <v>30</v>
      </c>
      <c r="B9" s="6">
        <f>+B10</f>
        <v>1405.38</v>
      </c>
    </row>
    <row r="10" spans="1:2" ht="12.75">
      <c r="A10" t="s">
        <v>31</v>
      </c>
      <c r="B10" s="5">
        <f>B11</f>
        <v>1405.38</v>
      </c>
    </row>
    <row r="11" spans="1:2" ht="12.75">
      <c r="A11" t="s">
        <v>32</v>
      </c>
      <c r="B11" s="5">
        <v>1405.38</v>
      </c>
    </row>
    <row r="12" spans="1:2" ht="12.75">
      <c r="A12" s="2" t="s">
        <v>33</v>
      </c>
      <c r="B12" s="6">
        <f>+B13+B15+B21</f>
        <v>85537.04</v>
      </c>
    </row>
    <row r="13" spans="1:2" ht="12.75">
      <c r="A13" t="s">
        <v>34</v>
      </c>
      <c r="B13" s="5">
        <f>B14</f>
        <v>200</v>
      </c>
    </row>
    <row r="14" spans="1:2" ht="12.75">
      <c r="A14" t="s">
        <v>35</v>
      </c>
      <c r="B14" s="5">
        <v>200</v>
      </c>
    </row>
    <row r="15" spans="1:2" ht="12.75">
      <c r="A15" t="s">
        <v>36</v>
      </c>
      <c r="B15" s="5">
        <f>+B16+B19</f>
        <v>15150.03</v>
      </c>
    </row>
    <row r="16" spans="1:2" ht="12.75">
      <c r="A16" t="s">
        <v>37</v>
      </c>
      <c r="B16" s="5">
        <f>+B17</f>
        <v>14450.02</v>
      </c>
    </row>
    <row r="17" spans="1:2" ht="12.75">
      <c r="A17" t="s">
        <v>38</v>
      </c>
      <c r="B17" s="5">
        <f>B18</f>
        <v>14450.02</v>
      </c>
    </row>
    <row r="18" spans="1:2" ht="12.75">
      <c r="A18" t="s">
        <v>39</v>
      </c>
      <c r="B18" s="5">
        <v>14450.02</v>
      </c>
    </row>
    <row r="19" spans="1:2" ht="12.75">
      <c r="A19" t="s">
        <v>40</v>
      </c>
      <c r="B19" s="5">
        <f>B20</f>
        <v>700.01</v>
      </c>
    </row>
    <row r="20" spans="1:2" ht="12.75">
      <c r="A20" t="s">
        <v>41</v>
      </c>
      <c r="B20" s="5">
        <v>700.01</v>
      </c>
    </row>
    <row r="21" spans="1:2" ht="12.75">
      <c r="A21" t="s">
        <v>42</v>
      </c>
      <c r="B21" s="5">
        <f>B22</f>
        <v>70187.01</v>
      </c>
    </row>
    <row r="22" spans="1:2" ht="12.75">
      <c r="A22" t="s">
        <v>43</v>
      </c>
      <c r="B22" s="5">
        <v>70187.01</v>
      </c>
    </row>
    <row r="23" spans="1:2" ht="12.75">
      <c r="A23" s="2" t="s">
        <v>44</v>
      </c>
      <c r="B23" s="6">
        <f>+B9+B12</f>
        <v>86942.42</v>
      </c>
    </row>
  </sheetData>
  <sheetProtection/>
  <printOptions/>
  <pageMargins left="0.7" right="0.7" top="0.75" bottom="0.75" header="0.3" footer="0.3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48.7109375" style="0" bestFit="1" customWidth="1"/>
    <col min="2" max="2" width="9.7109375" style="0" bestFit="1" customWidth="1"/>
  </cols>
  <sheetData>
    <row r="1" ht="23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4</v>
      </c>
      <c r="B7" s="4">
        <v>2015</v>
      </c>
    </row>
    <row r="9" spans="1:2" ht="12.75">
      <c r="A9" s="2" t="s">
        <v>5</v>
      </c>
      <c r="B9" s="6">
        <f>+B10</f>
        <v>72991.05</v>
      </c>
    </row>
    <row r="10" spans="1:2" ht="12.75">
      <c r="A10" t="s">
        <v>6</v>
      </c>
      <c r="B10" s="5">
        <f>+B11+B14+B17+B19</f>
        <v>72991.05</v>
      </c>
    </row>
    <row r="11" spans="1:2" ht="12.75">
      <c r="A11" t="s">
        <v>7</v>
      </c>
      <c r="B11" s="5">
        <f>+B12</f>
        <v>30000</v>
      </c>
    </row>
    <row r="12" spans="1:2" ht="12.75">
      <c r="A12" t="s">
        <v>8</v>
      </c>
      <c r="B12" s="5">
        <f>B13</f>
        <v>30000</v>
      </c>
    </row>
    <row r="13" spans="1:2" ht="12.75">
      <c r="A13" t="s">
        <v>9</v>
      </c>
      <c r="B13" s="5">
        <v>30000</v>
      </c>
    </row>
    <row r="14" spans="1:2" ht="12.75">
      <c r="A14" t="s">
        <v>10</v>
      </c>
      <c r="B14" s="5">
        <f>SUM(B15:B16)</f>
        <v>-58322.49</v>
      </c>
    </row>
    <row r="15" spans="1:2" ht="12.75">
      <c r="A15" t="s">
        <v>11</v>
      </c>
      <c r="B15" s="5">
        <v>1479.04</v>
      </c>
    </row>
    <row r="16" spans="1:2" ht="12.75">
      <c r="A16" t="s">
        <v>12</v>
      </c>
      <c r="B16" s="5">
        <v>-59801.53</v>
      </c>
    </row>
    <row r="17" spans="1:2" ht="12.75">
      <c r="A17" t="s">
        <v>13</v>
      </c>
      <c r="B17" s="5">
        <f>B18</f>
        <v>41317.96</v>
      </c>
    </row>
    <row r="18" spans="1:2" ht="12.75">
      <c r="A18" t="s">
        <v>14</v>
      </c>
      <c r="B18" s="5">
        <v>41317.96</v>
      </c>
    </row>
    <row r="19" spans="1:2" ht="12.75">
      <c r="A19" t="s">
        <v>15</v>
      </c>
      <c r="B19" s="5">
        <v>59995.58</v>
      </c>
    </row>
    <row r="20" spans="1:2" ht="12.75">
      <c r="A20" s="2" t="s">
        <v>16</v>
      </c>
      <c r="B20" s="6">
        <f>+B21+B24</f>
        <v>13951.37</v>
      </c>
    </row>
    <row r="21" spans="1:2" ht="12.75">
      <c r="A21" t="s">
        <v>17</v>
      </c>
      <c r="B21" s="5">
        <f>+B22</f>
        <v>11148.04</v>
      </c>
    </row>
    <row r="22" spans="1:2" ht="12.75">
      <c r="A22" t="s">
        <v>18</v>
      </c>
      <c r="B22" s="5">
        <f>B23</f>
        <v>11148.04</v>
      </c>
    </row>
    <row r="23" spans="1:2" ht="12.75">
      <c r="A23" t="s">
        <v>19</v>
      </c>
      <c r="B23" s="5">
        <v>11148.04</v>
      </c>
    </row>
    <row r="24" spans="1:2" ht="12.75">
      <c r="A24" t="s">
        <v>20</v>
      </c>
      <c r="B24" s="5">
        <f>+B25+B28</f>
        <v>2803.33</v>
      </c>
    </row>
    <row r="25" spans="1:2" ht="12.75">
      <c r="A25" t="s">
        <v>21</v>
      </c>
      <c r="B25" s="5">
        <f>+B26</f>
        <v>160.75</v>
      </c>
    </row>
    <row r="26" spans="1:2" ht="12.75">
      <c r="A26" t="s">
        <v>22</v>
      </c>
      <c r="B26" s="5">
        <f>B27</f>
        <v>160.75</v>
      </c>
    </row>
    <row r="27" spans="1:2" ht="12.75">
      <c r="A27" t="s">
        <v>23</v>
      </c>
      <c r="B27" s="5">
        <v>160.75</v>
      </c>
    </row>
    <row r="28" spans="1:2" ht="12.75">
      <c r="A28" t="s">
        <v>24</v>
      </c>
      <c r="B28" s="5">
        <f>SUM(B29:B31)</f>
        <v>2642.58</v>
      </c>
    </row>
    <row r="29" spans="1:2" ht="12.75">
      <c r="A29" t="s">
        <v>25</v>
      </c>
      <c r="B29" s="5">
        <v>42.13</v>
      </c>
    </row>
    <row r="30" spans="1:2" ht="12.75">
      <c r="A30" t="s">
        <v>26</v>
      </c>
      <c r="B30" s="5">
        <v>1547.64</v>
      </c>
    </row>
    <row r="31" spans="1:2" ht="12.75">
      <c r="A31" t="s">
        <v>27</v>
      </c>
      <c r="B31" s="5">
        <v>1052.81</v>
      </c>
    </row>
    <row r="32" spans="1:2" ht="12.75">
      <c r="A32" s="2" t="s">
        <v>28</v>
      </c>
      <c r="B32" s="6">
        <f>+B9+B20</f>
        <v>86942.42</v>
      </c>
    </row>
  </sheetData>
  <sheetProtection/>
  <printOptions/>
  <pageMargins left="0.75" right="0.75" top="1" bottom="1" header="0" footer="0"/>
  <pageSetup fitToHeight="10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0">
      <selection activeCell="A1" sqref="A1:B41"/>
    </sheetView>
  </sheetViews>
  <sheetFormatPr defaultColWidth="11.421875" defaultRowHeight="12.75"/>
  <cols>
    <col min="1" max="1" width="50.8515625" style="0" customWidth="1"/>
    <col min="2" max="2" width="13.57421875" style="0" customWidth="1"/>
  </cols>
  <sheetData>
    <row r="1" ht="23.25">
      <c r="A1" s="1" t="s">
        <v>45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45</v>
      </c>
      <c r="B7" s="4">
        <v>2015</v>
      </c>
    </row>
    <row r="9" spans="1:2" ht="12.75">
      <c r="A9" s="2" t="s">
        <v>46</v>
      </c>
      <c r="B9" s="6">
        <v>0</v>
      </c>
    </row>
    <row r="10" spans="1:2" ht="12.75">
      <c r="A10" s="2" t="s">
        <v>47</v>
      </c>
      <c r="B10" s="6">
        <f>+B11+B14</f>
        <v>24367.36</v>
      </c>
    </row>
    <row r="11" spans="1:2" ht="12.75">
      <c r="A11" t="s">
        <v>48</v>
      </c>
      <c r="B11" s="5">
        <f>SUM(B12:B13)</f>
        <v>9917.36</v>
      </c>
    </row>
    <row r="12" spans="1:2" ht="12.75">
      <c r="A12" t="s">
        <v>49</v>
      </c>
      <c r="B12" s="5">
        <v>21917.36</v>
      </c>
    </row>
    <row r="13" spans="1:2" ht="12.75">
      <c r="A13" t="s">
        <v>50</v>
      </c>
      <c r="B13" s="5">
        <v>-12000</v>
      </c>
    </row>
    <row r="14" spans="1:2" ht="12.75">
      <c r="A14" t="s">
        <v>51</v>
      </c>
      <c r="B14" s="5">
        <f>B15</f>
        <v>14450</v>
      </c>
    </row>
    <row r="15" spans="1:2" ht="12.75">
      <c r="A15" t="s">
        <v>52</v>
      </c>
      <c r="B15" s="5">
        <v>14450</v>
      </c>
    </row>
    <row r="16" spans="1:2" ht="12.75">
      <c r="A16" s="2" t="s">
        <v>53</v>
      </c>
      <c r="B16" s="6">
        <f>+B17+B19</f>
        <v>-10042.560000000001</v>
      </c>
    </row>
    <row r="17" spans="1:2" ht="12.75">
      <c r="A17" t="s">
        <v>54</v>
      </c>
      <c r="B17" s="5">
        <f>B18</f>
        <v>-3690.5</v>
      </c>
    </row>
    <row r="18" spans="1:2" ht="12.75">
      <c r="A18" t="s">
        <v>55</v>
      </c>
      <c r="B18" s="5">
        <v>-3690.5</v>
      </c>
    </row>
    <row r="19" spans="1:2" ht="12.75">
      <c r="A19" t="s">
        <v>56</v>
      </c>
      <c r="B19" s="5">
        <f>B20</f>
        <v>-6352.06</v>
      </c>
    </row>
    <row r="20" spans="1:2" ht="12.75">
      <c r="A20" t="s">
        <v>57</v>
      </c>
      <c r="B20" s="5">
        <v>-6352.06</v>
      </c>
    </row>
    <row r="21" spans="1:2" ht="12.75">
      <c r="A21" s="2" t="s">
        <v>58</v>
      </c>
      <c r="B21" s="6">
        <f>+B22</f>
        <v>123623.36</v>
      </c>
    </row>
    <row r="22" spans="1:2" ht="12.75">
      <c r="A22" t="s">
        <v>59</v>
      </c>
      <c r="B22" s="5">
        <f>B23</f>
        <v>123623.36</v>
      </c>
    </row>
    <row r="23" spans="1:2" ht="12.75">
      <c r="A23" t="s">
        <v>60</v>
      </c>
      <c r="B23" s="5">
        <v>123623.36</v>
      </c>
    </row>
    <row r="24" spans="1:2" ht="12.75">
      <c r="A24" s="2" t="s">
        <v>61</v>
      </c>
      <c r="B24" s="6">
        <f>+B25+B27</f>
        <v>-52436.59</v>
      </c>
    </row>
    <row r="25" spans="1:2" ht="12.75">
      <c r="A25" t="s">
        <v>62</v>
      </c>
      <c r="B25" s="5">
        <f>B26</f>
        <v>-40133.92</v>
      </c>
    </row>
    <row r="26" spans="1:2" ht="12.75">
      <c r="A26" t="s">
        <v>63</v>
      </c>
      <c r="B26" s="5">
        <v>-40133.92</v>
      </c>
    </row>
    <row r="27" spans="1:2" ht="12.75">
      <c r="A27" t="s">
        <v>64</v>
      </c>
      <c r="B27" s="5">
        <f>B28</f>
        <v>-12302.67</v>
      </c>
    </row>
    <row r="28" spans="1:2" ht="12.75">
      <c r="A28" t="s">
        <v>65</v>
      </c>
      <c r="B28" s="5">
        <v>-12302.67</v>
      </c>
    </row>
    <row r="29" spans="1:2" ht="12.75">
      <c r="A29" s="2" t="s">
        <v>66</v>
      </c>
      <c r="B29" s="6">
        <f>+B30</f>
        <v>-25515.989999999998</v>
      </c>
    </row>
    <row r="30" spans="1:2" ht="12.75">
      <c r="A30" t="s">
        <v>67</v>
      </c>
      <c r="B30" s="5">
        <f>SUM(B31:B36)</f>
        <v>-25515.989999999998</v>
      </c>
    </row>
    <row r="31" spans="1:2" ht="12.75">
      <c r="A31" t="s">
        <v>68</v>
      </c>
      <c r="B31" s="5">
        <v>-5595.04</v>
      </c>
    </row>
    <row r="32" spans="1:2" ht="12.75">
      <c r="A32" t="s">
        <v>69</v>
      </c>
      <c r="B32" s="5">
        <v>-1835.43</v>
      </c>
    </row>
    <row r="33" spans="1:2" ht="12.75">
      <c r="A33" t="s">
        <v>70</v>
      </c>
      <c r="B33" s="5">
        <v>-350</v>
      </c>
    </row>
    <row r="34" spans="1:2" ht="12.75">
      <c r="A34" t="s">
        <v>71</v>
      </c>
      <c r="B34" s="5">
        <v>-1508.48</v>
      </c>
    </row>
    <row r="35" spans="1:2" ht="12.75">
      <c r="A35" t="s">
        <v>72</v>
      </c>
      <c r="B35" s="5">
        <v>-176.21</v>
      </c>
    </row>
    <row r="36" spans="1:2" ht="12.75">
      <c r="A36" t="s">
        <v>73</v>
      </c>
      <c r="B36" s="5">
        <v>-16050.83</v>
      </c>
    </row>
    <row r="37" spans="1:2" ht="12.75">
      <c r="A37" s="2" t="s">
        <v>74</v>
      </c>
      <c r="B37" s="6">
        <f>+B10+B16+B21+B24+B29</f>
        <v>59995.58000000001</v>
      </c>
    </row>
    <row r="38" spans="1:2" ht="12.75">
      <c r="A38" s="2" t="s">
        <v>75</v>
      </c>
      <c r="B38" s="6">
        <f>+B37</f>
        <v>59995.58000000001</v>
      </c>
    </row>
    <row r="39" spans="1:2" ht="12.75">
      <c r="A39" s="2" t="s">
        <v>76</v>
      </c>
      <c r="B39" s="6">
        <f>+B38</f>
        <v>59995.58000000001</v>
      </c>
    </row>
    <row r="40" spans="1:2" ht="12.75">
      <c r="A40" s="2" t="s">
        <v>77</v>
      </c>
      <c r="B40" s="6">
        <v>0</v>
      </c>
    </row>
    <row r="41" spans="1:2" ht="12.75">
      <c r="A41" s="2" t="s">
        <v>78</v>
      </c>
      <c r="B41" s="6">
        <f>+B39</f>
        <v>59995.58000000001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esther.soto</dc:creator>
  <cp:keywords/>
  <dc:description/>
  <cp:lastModifiedBy>javier-perez</cp:lastModifiedBy>
  <cp:lastPrinted>1999-02-25T11:23:04Z</cp:lastPrinted>
  <dcterms:created xsi:type="dcterms:W3CDTF">1998-03-25T16:42:52Z</dcterms:created>
  <dcterms:modified xsi:type="dcterms:W3CDTF">2016-04-27T07:34:18Z</dcterms:modified>
  <cp:category/>
  <cp:version/>
  <cp:contentType/>
  <cp:contentStatus/>
</cp:coreProperties>
</file>